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CDF6C53A-CE41-433C-ADCF-2B03A831AA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-2027" sheetId="11" r:id="rId1"/>
    <sheet name="2022-2024" sheetId="8" r:id="rId2"/>
    <sheet name="2019-2021" sheetId="7" state="hidden" r:id="rId3"/>
    <sheet name="Tabelle2" sheetId="10" state="hidden" r:id="rId4"/>
    <sheet name="Brennwerte" sheetId="2" state="hidden" r:id="rId5"/>
    <sheet name="2016-2018" sheetId="6" state="hidden" r:id="rId6"/>
    <sheet name="2013-2015" sheetId="5" state="hidden" r:id="rId7"/>
    <sheet name="2010-2012" sheetId="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1" i="2" l="1"/>
  <c r="J192" i="2"/>
  <c r="J191" i="2" s="1"/>
  <c r="I192" i="2"/>
  <c r="K192" i="2" s="1"/>
  <c r="H192" i="2"/>
  <c r="I190" i="2"/>
  <c r="J190" i="2"/>
  <c r="F199" i="2"/>
  <c r="F198" i="2"/>
  <c r="F197" i="2"/>
  <c r="F196" i="2"/>
  <c r="F195" i="2"/>
  <c r="F194" i="2"/>
  <c r="F193" i="2"/>
  <c r="F192" i="2"/>
  <c r="F191" i="2"/>
  <c r="F190" i="2"/>
  <c r="I189" i="2"/>
  <c r="J189" i="2"/>
  <c r="F189" i="2"/>
  <c r="H175" i="2"/>
  <c r="I187" i="2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5" i="2"/>
  <c r="I195" i="2"/>
  <c r="K195" i="2" s="1"/>
  <c r="H195" i="2"/>
  <c r="J194" i="2"/>
  <c r="I194" i="2"/>
  <c r="K194" i="2" s="1"/>
  <c r="H194" i="2"/>
  <c r="J193" i="2"/>
  <c r="I193" i="2"/>
  <c r="K193" i="2" s="1"/>
  <c r="H193" i="2"/>
  <c r="J188" i="2"/>
  <c r="J187" i="2" s="1"/>
  <c r="I188" i="2"/>
  <c r="I186" i="2"/>
  <c r="J186" i="2"/>
  <c r="I185" i="2"/>
  <c r="J185" i="2"/>
  <c r="I184" i="2"/>
  <c r="I183" i="2"/>
  <c r="J184" i="2"/>
  <c r="J183" i="2" s="1"/>
  <c r="I182" i="2"/>
  <c r="I181" i="2"/>
  <c r="I180" i="2"/>
  <c r="H16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91" i="2" l="1"/>
  <c r="H191" i="2" s="1"/>
  <c r="K190" i="2"/>
  <c r="H190" i="2" s="1"/>
  <c r="K189" i="2"/>
  <c r="J182" i="2"/>
  <c r="J181" i="2" s="1"/>
  <c r="J180" i="2" s="1"/>
  <c r="H189" i="2" l="1"/>
  <c r="K188" i="2"/>
  <c r="H188" i="2" l="1"/>
  <c r="K187" i="2"/>
  <c r="H187" i="2" l="1"/>
  <c r="K186" i="2"/>
  <c r="H186" i="2" l="1"/>
  <c r="K185" i="2"/>
  <c r="H185" i="2" l="1"/>
  <c r="K184" i="2"/>
  <c r="K183" i="2" l="1"/>
  <c r="H184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83" i="2" l="1"/>
  <c r="K182" i="2"/>
  <c r="H127" i="2"/>
  <c r="H182" i="2" l="1"/>
  <c r="K181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H181" i="2" l="1"/>
  <c r="K180" i="2"/>
  <c r="F136" i="2"/>
  <c r="H180" i="2" l="1"/>
  <c r="F135" i="2"/>
  <c r="F134" i="2" l="1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<sst xmlns="http://schemas.openxmlformats.org/spreadsheetml/2006/main" count="88" uniqueCount="29">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</sst>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2CB0-F206-4B2C-8392-8EE94C447481}">
  <dimension ref="A2:AL92"/>
  <sheetViews>
    <sheetView tabSelected="1" topLeftCell="A9" workbookViewId="0">
      <selection activeCell="F39" sqref="F39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2025</v>
      </c>
      <c r="D9" s="38"/>
    </row>
    <row r="10" spans="2:7" x14ac:dyDescent="0.2">
      <c r="C10" s="39">
        <v>2026</v>
      </c>
      <c r="D10" s="50"/>
    </row>
    <row r="11" spans="2:7" ht="13.5" thickBot="1" x14ac:dyDescent="0.25">
      <c r="C11" s="40">
        <v>2027</v>
      </c>
      <c r="D11" s="53"/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45658</v>
      </c>
      <c r="D22" s="23">
        <v>45689</v>
      </c>
      <c r="E22" s="22">
        <v>45717</v>
      </c>
      <c r="F22" s="23">
        <v>45748</v>
      </c>
      <c r="G22" s="22">
        <v>45778</v>
      </c>
      <c r="H22" s="23">
        <v>45809</v>
      </c>
      <c r="I22" s="22">
        <v>45839</v>
      </c>
      <c r="J22" s="23">
        <v>45870</v>
      </c>
      <c r="K22" s="22">
        <v>45901</v>
      </c>
      <c r="L22" s="23">
        <v>45931</v>
      </c>
      <c r="M22" s="22">
        <v>45962</v>
      </c>
      <c r="N22" s="23">
        <v>45992</v>
      </c>
      <c r="O22" s="22">
        <v>46023</v>
      </c>
      <c r="P22" s="23">
        <v>46054</v>
      </c>
      <c r="Q22" s="22">
        <v>46082</v>
      </c>
      <c r="R22" s="23">
        <v>46113</v>
      </c>
      <c r="S22" s="22">
        <v>46143</v>
      </c>
      <c r="T22" s="23">
        <v>46174</v>
      </c>
      <c r="U22" s="22">
        <v>46204</v>
      </c>
      <c r="V22" s="23">
        <v>46235</v>
      </c>
      <c r="W22" s="22">
        <v>46266</v>
      </c>
      <c r="X22" s="23">
        <v>46296</v>
      </c>
      <c r="Y22" s="22">
        <v>46327</v>
      </c>
      <c r="Z22" s="23">
        <v>46357</v>
      </c>
      <c r="AA22" s="22">
        <v>46388</v>
      </c>
      <c r="AB22" s="23">
        <v>46419</v>
      </c>
      <c r="AC22" s="22">
        <v>46447</v>
      </c>
      <c r="AD22" s="23">
        <v>46478</v>
      </c>
      <c r="AE22" s="22">
        <v>46508</v>
      </c>
      <c r="AF22" s="23">
        <v>46539</v>
      </c>
      <c r="AG22" s="22">
        <v>46569</v>
      </c>
      <c r="AH22" s="23">
        <v>46600</v>
      </c>
      <c r="AI22" s="22">
        <v>46631</v>
      </c>
      <c r="AJ22" s="23">
        <v>46661</v>
      </c>
      <c r="AK22" s="22">
        <v>46692</v>
      </c>
      <c r="AL22" s="23">
        <v>46722</v>
      </c>
    </row>
    <row r="23" spans="1:38" ht="13.5" thickBot="1" x14ac:dyDescent="0.25">
      <c r="A23" s="4"/>
      <c r="B23" s="19">
        <v>45292</v>
      </c>
      <c r="C23" s="48">
        <v>11.506260810420972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45323</v>
      </c>
      <c r="C24" s="48">
        <v>11.504952170996187</v>
      </c>
      <c r="D24" s="48">
        <v>11.505577174668902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45352</v>
      </c>
      <c r="C25" s="48">
        <v>11.506836237970305</v>
      </c>
      <c r="D25" s="48">
        <v>11.507270547296047</v>
      </c>
      <c r="E25" s="48">
        <v>11.508057164586294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45383</v>
      </c>
      <c r="C26" s="48">
        <v>11.510882778791705</v>
      </c>
      <c r="D26" s="48">
        <v>11.510748117419892</v>
      </c>
      <c r="E26" s="48">
        <v>11.511223566739485</v>
      </c>
      <c r="F26" s="48">
        <v>11.510360196957075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45413</v>
      </c>
      <c r="C27" s="48">
        <v>11.517179740663357</v>
      </c>
      <c r="D27" s="48">
        <v>11.515977956804303</v>
      </c>
      <c r="E27" s="48">
        <v>11.515859251726869</v>
      </c>
      <c r="F27" s="48">
        <v>11.514600556041078</v>
      </c>
      <c r="G27" s="4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45444</v>
      </c>
      <c r="C28" s="48">
        <v>11.521171122762951</v>
      </c>
      <c r="D28" s="48">
        <v>11.519187941765543</v>
      </c>
      <c r="E28" s="48">
        <v>11.518652742124114</v>
      </c>
      <c r="F28" s="48">
        <v>11.517125927957627</v>
      </c>
      <c r="G28" s="49"/>
      <c r="H28" s="4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45474</v>
      </c>
      <c r="C29" s="48">
        <v>11.521180914383955</v>
      </c>
      <c r="D29" s="48">
        <v>11.519103520662499</v>
      </c>
      <c r="E29" s="48">
        <v>11.518557926475294</v>
      </c>
      <c r="F29" s="48">
        <v>11.51698143831452</v>
      </c>
      <c r="G29" s="49"/>
      <c r="H29" s="48"/>
      <c r="I29" s="4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45505</v>
      </c>
      <c r="C30" s="48">
        <v>11.52082311944794</v>
      </c>
      <c r="D30" s="48">
        <v>11.518727124704474</v>
      </c>
      <c r="E30" s="48">
        <v>11.518213498561959</v>
      </c>
      <c r="F30" s="48">
        <v>11.51661136095723</v>
      </c>
      <c r="G30" s="49"/>
      <c r="H30" s="48"/>
      <c r="I30" s="48"/>
      <c r="J30" s="54"/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45536</v>
      </c>
      <c r="C31" s="48">
        <v>11.518213772360795</v>
      </c>
      <c r="D31" s="48">
        <v>11.516559572953847</v>
      </c>
      <c r="E31" s="48">
        <v>11.516337291795541</v>
      </c>
      <c r="F31" s="48">
        <v>11.514838159180941</v>
      </c>
      <c r="G31" s="49"/>
      <c r="H31" s="48"/>
      <c r="I31" s="48"/>
      <c r="J31" s="54"/>
      <c r="K31" s="5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45566</v>
      </c>
      <c r="C32" s="48">
        <v>11.51855978940193</v>
      </c>
      <c r="D32" s="48">
        <v>11.516724694368772</v>
      </c>
      <c r="E32" s="48">
        <v>11.516465405146432</v>
      </c>
      <c r="F32" s="48">
        <v>11.51488015688998</v>
      </c>
      <c r="G32" s="49"/>
      <c r="H32" s="48"/>
      <c r="I32" s="48"/>
      <c r="J32" s="54"/>
      <c r="K32" s="54"/>
      <c r="L32" s="5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45597</v>
      </c>
      <c r="C33" s="48">
        <v>11.50956149871128</v>
      </c>
      <c r="D33" s="48">
        <v>11.509667296482581</v>
      </c>
      <c r="E33" s="48">
        <v>11.510552856603944</v>
      </c>
      <c r="F33" s="48">
        <v>11.509373086368567</v>
      </c>
      <c r="G33" s="49"/>
      <c r="H33" s="48"/>
      <c r="I33" s="48"/>
      <c r="J33" s="54"/>
      <c r="K33" s="54"/>
      <c r="L33" s="56"/>
      <c r="M33" s="57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45627</v>
      </c>
      <c r="C34" s="48">
        <v>11.52111638918937</v>
      </c>
      <c r="D34" s="48">
        <v>11.517707454850473</v>
      </c>
      <c r="E34" s="48">
        <v>11.517160611586887</v>
      </c>
      <c r="F34" s="48">
        <v>11.515013986445506</v>
      </c>
      <c r="G34" s="49"/>
      <c r="H34" s="48"/>
      <c r="I34" s="48"/>
      <c r="J34" s="54"/>
      <c r="K34" s="54"/>
      <c r="L34" s="56"/>
      <c r="M34" s="57"/>
      <c r="N34" s="57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45658</v>
      </c>
      <c r="C35" s="28">
        <v>11.509</v>
      </c>
      <c r="D35" s="48">
        <v>11.509461857127942</v>
      </c>
      <c r="E35" s="48">
        <v>11.51099030405901</v>
      </c>
      <c r="F35" s="48">
        <v>11.509080105211474</v>
      </c>
      <c r="G35" s="49"/>
      <c r="H35" s="48"/>
      <c r="I35" s="48"/>
      <c r="J35" s="54"/>
      <c r="K35" s="54"/>
      <c r="L35" s="56"/>
      <c r="M35" s="57"/>
      <c r="N35" s="57"/>
      <c r="O35" s="5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45689</v>
      </c>
      <c r="C36" s="18"/>
      <c r="D36" s="28">
        <v>11.51</v>
      </c>
      <c r="E36" s="48">
        <v>11.512260779669733</v>
      </c>
      <c r="F36" s="48">
        <v>11.509119977237406</v>
      </c>
      <c r="G36" s="49"/>
      <c r="H36" s="48"/>
      <c r="I36" s="48"/>
      <c r="J36" s="54"/>
      <c r="K36" s="54"/>
      <c r="L36" s="56"/>
      <c r="M36" s="57"/>
      <c r="N36" s="57"/>
      <c r="O36" s="57"/>
      <c r="P36" s="57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45717</v>
      </c>
      <c r="C37" s="15"/>
      <c r="D37" s="14"/>
      <c r="E37" s="28">
        <v>11.515000000000001</v>
      </c>
      <c r="F37" s="48">
        <v>11.508463683434096</v>
      </c>
      <c r="G37" s="49"/>
      <c r="H37" s="48"/>
      <c r="I37" s="48"/>
      <c r="J37" s="54"/>
      <c r="K37" s="54"/>
      <c r="L37" s="56"/>
      <c r="M37" s="57"/>
      <c r="N37" s="57"/>
      <c r="O37" s="57"/>
      <c r="P37" s="57"/>
      <c r="Q37" s="5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45748</v>
      </c>
      <c r="C38" s="15"/>
      <c r="D38" s="15"/>
      <c r="E38" s="14"/>
      <c r="F38" s="28">
        <v>11.497999999999999</v>
      </c>
      <c r="G38" s="49"/>
      <c r="H38" s="48"/>
      <c r="I38" s="48"/>
      <c r="J38" s="54"/>
      <c r="K38" s="54"/>
      <c r="L38" s="56"/>
      <c r="M38" s="57"/>
      <c r="N38" s="57"/>
      <c r="O38" s="57"/>
      <c r="P38" s="57"/>
      <c r="Q38" s="57"/>
      <c r="R38" s="57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45778</v>
      </c>
      <c r="C39" s="17"/>
      <c r="D39" s="17"/>
      <c r="E39" s="17"/>
      <c r="F39" s="14"/>
      <c r="G39" s="28"/>
      <c r="H39" s="48"/>
      <c r="I39" s="48"/>
      <c r="J39" s="54"/>
      <c r="K39" s="54"/>
      <c r="L39" s="56"/>
      <c r="M39" s="57"/>
      <c r="N39" s="57"/>
      <c r="O39" s="57"/>
      <c r="P39" s="57"/>
      <c r="Q39" s="57"/>
      <c r="R39" s="57"/>
      <c r="S39" s="57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45809</v>
      </c>
      <c r="C40" s="17"/>
      <c r="D40" s="17"/>
      <c r="E40" s="17"/>
      <c r="F40" s="15"/>
      <c r="G40" s="14"/>
      <c r="H40" s="28"/>
      <c r="I40" s="48"/>
      <c r="J40" s="54"/>
      <c r="K40" s="54"/>
      <c r="L40" s="56"/>
      <c r="M40" s="57"/>
      <c r="N40" s="57"/>
      <c r="O40" s="57"/>
      <c r="P40" s="57"/>
      <c r="Q40" s="57"/>
      <c r="R40" s="57"/>
      <c r="S40" s="57"/>
      <c r="T40" s="57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45839</v>
      </c>
      <c r="C41" s="15"/>
      <c r="D41" s="15"/>
      <c r="E41" s="15"/>
      <c r="F41" s="15"/>
      <c r="G41" s="15"/>
      <c r="H41" s="14"/>
      <c r="I41" s="28"/>
      <c r="J41" s="54"/>
      <c r="K41" s="54"/>
      <c r="L41" s="56"/>
      <c r="M41" s="57"/>
      <c r="N41" s="57"/>
      <c r="O41" s="57"/>
      <c r="P41" s="57"/>
      <c r="Q41" s="57"/>
      <c r="R41" s="57"/>
      <c r="S41" s="57"/>
      <c r="T41" s="57"/>
      <c r="U41" s="5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45870</v>
      </c>
      <c r="C42" s="15"/>
      <c r="D42" s="15"/>
      <c r="E42" s="15"/>
      <c r="F42" s="15"/>
      <c r="G42" s="15"/>
      <c r="H42" s="15"/>
      <c r="I42" s="14"/>
      <c r="J42" s="28"/>
      <c r="K42" s="54"/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45901</v>
      </c>
      <c r="C43" s="15"/>
      <c r="D43" s="15"/>
      <c r="E43" s="15"/>
      <c r="F43" s="15"/>
      <c r="G43" s="15"/>
      <c r="H43" s="15"/>
      <c r="I43" s="15"/>
      <c r="J43" s="14"/>
      <c r="K43" s="28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45931</v>
      </c>
      <c r="C44" s="15"/>
      <c r="D44" s="15"/>
      <c r="E44" s="15"/>
      <c r="F44" s="15"/>
      <c r="G44" s="15"/>
      <c r="H44" s="15"/>
      <c r="I44" s="15"/>
      <c r="J44" s="15"/>
      <c r="K44" s="14"/>
      <c r="L44" s="2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45962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45992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46023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46054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46082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46113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46143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46174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46204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36"/>
      <c r="AI53" s="36"/>
      <c r="AJ53" s="36"/>
      <c r="AK53" s="36"/>
      <c r="AL53" s="36"/>
    </row>
    <row r="54" spans="2:38" ht="13.5" thickBot="1" x14ac:dyDescent="0.25">
      <c r="B54" s="20">
        <v>46235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36"/>
      <c r="AJ54" s="36"/>
      <c r="AK54" s="36"/>
      <c r="AL54" s="36"/>
    </row>
    <row r="55" spans="2:38" ht="13.5" thickBot="1" x14ac:dyDescent="0.25">
      <c r="B55" s="19">
        <v>46266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36"/>
      <c r="AK55" s="36"/>
      <c r="AL55" s="36"/>
    </row>
    <row r="56" spans="2:38" ht="13.5" thickBot="1" x14ac:dyDescent="0.25">
      <c r="B56" s="20">
        <v>46296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36"/>
      <c r="AL56" s="36"/>
    </row>
    <row r="57" spans="2:38" ht="13.5" thickBot="1" x14ac:dyDescent="0.25">
      <c r="B57" s="19">
        <v>46327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36"/>
    </row>
    <row r="58" spans="2:38" ht="13.5" thickBot="1" x14ac:dyDescent="0.25">
      <c r="B58" s="20">
        <v>46357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</row>
    <row r="59" spans="2:38" ht="13.5" thickBot="1" x14ac:dyDescent="0.25">
      <c r="B59" s="19">
        <v>46388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</row>
    <row r="60" spans="2:38" ht="13.5" thickBot="1" x14ac:dyDescent="0.25">
      <c r="B60" s="20">
        <v>46419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2:38" ht="13.5" thickBot="1" x14ac:dyDescent="0.25">
      <c r="B61" s="19">
        <v>46447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/>
      <c r="AD61" s="57"/>
      <c r="AE61" s="57"/>
      <c r="AF61" s="57"/>
      <c r="AG61" s="57"/>
      <c r="AH61" s="57"/>
      <c r="AI61" s="57"/>
      <c r="AJ61" s="57"/>
      <c r="AK61" s="57"/>
      <c r="AL61" s="57"/>
    </row>
    <row r="62" spans="2:38" ht="13.5" thickBot="1" x14ac:dyDescent="0.25">
      <c r="B62" s="20">
        <v>46478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/>
      <c r="AE62" s="57"/>
      <c r="AF62" s="57"/>
      <c r="AG62" s="57"/>
      <c r="AH62" s="57"/>
      <c r="AI62" s="57"/>
      <c r="AJ62" s="57"/>
      <c r="AK62" s="57"/>
      <c r="AL62" s="57"/>
    </row>
    <row r="63" spans="2:38" ht="13.5" thickBot="1" x14ac:dyDescent="0.25">
      <c r="B63" s="19">
        <v>46508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/>
      <c r="AF63" s="57"/>
      <c r="AG63" s="57"/>
      <c r="AH63" s="57"/>
      <c r="AI63" s="57"/>
      <c r="AJ63" s="57"/>
      <c r="AK63" s="57"/>
      <c r="AL63" s="57"/>
    </row>
    <row r="64" spans="2:38" ht="13.5" thickBot="1" x14ac:dyDescent="0.25">
      <c r="B64" s="20">
        <v>46539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/>
      <c r="AG64" s="57"/>
      <c r="AH64" s="57"/>
      <c r="AI64" s="57"/>
      <c r="AJ64" s="57"/>
      <c r="AK64" s="57"/>
      <c r="AL64" s="57"/>
    </row>
    <row r="65" spans="2:38" ht="13.5" thickBot="1" x14ac:dyDescent="0.25">
      <c r="B65" s="19">
        <v>46569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/>
      <c r="AH65" s="57"/>
      <c r="AI65" s="57"/>
      <c r="AJ65" s="57"/>
      <c r="AK65" s="57"/>
      <c r="AL65" s="57"/>
    </row>
    <row r="66" spans="2:38" ht="13.5" thickBot="1" x14ac:dyDescent="0.25">
      <c r="B66" s="20">
        <v>46600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/>
      <c r="AI66" s="57"/>
      <c r="AJ66" s="57"/>
      <c r="AK66" s="57"/>
      <c r="AL66" s="57"/>
    </row>
    <row r="67" spans="2:38" ht="13.5" thickBot="1" x14ac:dyDescent="0.25">
      <c r="B67" s="19">
        <v>46631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/>
      <c r="AJ67" s="57"/>
      <c r="AK67" s="57"/>
      <c r="AL67" s="57"/>
    </row>
    <row r="68" spans="2:38" ht="13.5" thickBot="1" x14ac:dyDescent="0.25">
      <c r="B68" s="20">
        <v>46661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/>
      <c r="AK68" s="57"/>
      <c r="AL68" s="57"/>
    </row>
    <row r="69" spans="2:38" ht="13.5" thickBot="1" x14ac:dyDescent="0.25">
      <c r="B69" s="19">
        <v>46692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/>
      <c r="AL69" s="57"/>
    </row>
    <row r="70" spans="2:38" ht="13.5" thickBot="1" x14ac:dyDescent="0.25">
      <c r="B70" s="20">
        <v>46722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/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workbookViewId="0">
      <selection activeCell="D12" sqref="D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74" activePane="bottomLeft" state="frozen"/>
      <selection pane="bottomLeft" activeCell="E192" sqref="E192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/>
      <c r="I176" s="61"/>
      <c r="J176" s="61"/>
      <c r="K176" s="61"/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/>
      <c r="I177" s="61"/>
      <c r="J177" s="61"/>
      <c r="K177" s="61"/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/>
      <c r="I178" s="61"/>
      <c r="J178" s="61"/>
      <c r="K178" s="61"/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/>
      <c r="I179" s="61"/>
      <c r="J179" s="61"/>
      <c r="K179" s="61"/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>
        <f t="shared" ref="H179:H180" si="18">K180/J180</f>
        <v>11.51398365346108</v>
      </c>
      <c r="I180" s="61">
        <f t="shared" ref="I179:I180" si="19">G180*E180</f>
        <v>557673723.45899999</v>
      </c>
      <c r="J180" s="61">
        <f t="shared" ref="J179:J180" si="20">J181+G180</f>
        <v>1088706061</v>
      </c>
      <c r="K180" s="61">
        <f t="shared" ref="K179:K180" si="21">K181+I180</f>
        <v>12535343789.778002</v>
      </c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>
        <f t="shared" ref="H181" si="22">K181/J181</f>
        <v>11.516368475898508</v>
      </c>
      <c r="I181" s="61">
        <f t="shared" ref="I181" si="23">G181*E181</f>
        <v>411781830.80800003</v>
      </c>
      <c r="J181" s="61">
        <f t="shared" ref="J181" si="24">J182+G181</f>
        <v>1040056168</v>
      </c>
      <c r="K181" s="61">
        <f t="shared" ref="K181" si="25">K182+I181</f>
        <v>11977670066.319002</v>
      </c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26">K182/J182</f>
        <v>11.516203647789272</v>
      </c>
      <c r="I182" s="61">
        <f t="shared" ref="I182" si="27">G182*E182</f>
        <v>358990231.68800002</v>
      </c>
      <c r="J182" s="61">
        <f t="shared" ref="J182" si="28">J183+G182</f>
        <v>1004314320</v>
      </c>
      <c r="K182" s="61">
        <f t="shared" ref="K182" si="29">K183+I182</f>
        <v>11565888235.511002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30">K183/J183</f>
        <v>11.51582617462992</v>
      </c>
      <c r="I183" s="61">
        <f t="shared" ref="I183:I184" si="31">G183*E183</f>
        <v>327135009.42400002</v>
      </c>
      <c r="J183" s="61">
        <f t="shared" ref="J183:J184" si="32">J184+G183</f>
        <v>973173599</v>
      </c>
      <c r="K183" s="61">
        <f t="shared" ref="K183:K184" si="33">K184+I183</f>
        <v>11206898003.823002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30"/>
        <v>11.514115806954157</v>
      </c>
      <c r="I184" s="61">
        <f t="shared" si="31"/>
        <v>493862736.66599995</v>
      </c>
      <c r="J184" s="61">
        <f t="shared" si="32"/>
        <v>944906511</v>
      </c>
      <c r="K184" s="61">
        <f t="shared" si="33"/>
        <v>10879762994.399002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34">K185/J185</f>
        <v>11.514121313779803</v>
      </c>
      <c r="I185" s="61">
        <f t="shared" ref="I185" si="35">G185*E185</f>
        <v>857445792.01600003</v>
      </c>
      <c r="J185" s="61">
        <f t="shared" ref="J185" si="36">J186+G185</f>
        <v>902014142</v>
      </c>
      <c r="K185" s="61">
        <f t="shared" ref="K185" si="37">K186+I185</f>
        <v>10385900257.733002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38">G186/E186</f>
        <v>10973103.484320557</v>
      </c>
      <c r="G186" s="63">
        <v>125971228</v>
      </c>
      <c r="H186" s="60">
        <f t="shared" ref="H186" si="39">K186/J186</f>
        <v>11.508852311516053</v>
      </c>
      <c r="I186" s="61">
        <f t="shared" ref="I186" si="40">G186*E186</f>
        <v>1446149697.4400001</v>
      </c>
      <c r="J186" s="61">
        <f t="shared" ref="J186" si="41">J187+G186</f>
        <v>827923950</v>
      </c>
      <c r="K186" s="61">
        <f t="shared" ref="K186" si="42">K187+I186</f>
        <v>9528454465.717001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38"/>
        <v>13542075.689266516</v>
      </c>
      <c r="G187" s="63">
        <v>156194301</v>
      </c>
      <c r="H187" s="60">
        <f t="shared" ref="H187" si="43">K187/J187</f>
        <v>11.514030097709345</v>
      </c>
      <c r="I187" s="61">
        <f t="shared" ref="I187" si="44">G187*E187</f>
        <v>1801545067.7340002</v>
      </c>
      <c r="J187" s="61">
        <f t="shared" ref="J187" si="45">J188+G187</f>
        <v>701952722</v>
      </c>
      <c r="K187" s="61">
        <f t="shared" ref="K187" si="46">K188+I187</f>
        <v>8082304768.2770004</v>
      </c>
    </row>
    <row r="188" spans="2:11" x14ac:dyDescent="0.2">
      <c r="B188" s="39">
        <v>1</v>
      </c>
      <c r="C188" s="46">
        <v>1</v>
      </c>
      <c r="D188" s="46">
        <v>2025</v>
      </c>
      <c r="E188" s="64">
        <v>11.509</v>
      </c>
      <c r="F188" s="47">
        <f t="shared" ref="F188:F199" si="47">G188/E188</f>
        <v>14430852.11573551</v>
      </c>
      <c r="G188" s="63">
        <v>166084677</v>
      </c>
      <c r="H188" s="60">
        <f t="shared" ref="H188:H198" si="48">K188/J188</f>
        <v>11.508314776040809</v>
      </c>
      <c r="I188" s="61">
        <f t="shared" ref="I188:I198" si="49">G188*E188</f>
        <v>1911468547.5930002</v>
      </c>
      <c r="J188" s="61">
        <f t="shared" ref="J188:J198" si="50">J189+G188</f>
        <v>545758421</v>
      </c>
      <c r="K188" s="61">
        <f t="shared" ref="K188:K198" si="51">K189+I188</f>
        <v>6280759700.5430002</v>
      </c>
    </row>
    <row r="189" spans="2:11" x14ac:dyDescent="0.2">
      <c r="B189" s="39">
        <v>1</v>
      </c>
      <c r="C189" s="46">
        <v>2</v>
      </c>
      <c r="D189" s="46">
        <v>2025</v>
      </c>
      <c r="E189" s="64">
        <v>11.51</v>
      </c>
      <c r="F189" s="47">
        <f t="shared" si="47"/>
        <v>12384095.74283232</v>
      </c>
      <c r="G189" s="63">
        <v>142540942</v>
      </c>
      <c r="H189" s="60">
        <f t="shared" ref="H189" si="52">K189/J189</f>
        <v>11.508015031321207</v>
      </c>
      <c r="I189" s="61">
        <f t="shared" ref="I189" si="53">G189*E189</f>
        <v>1640646242.4200001</v>
      </c>
      <c r="J189" s="61">
        <f t="shared" ref="J189" si="54">J190+G189</f>
        <v>379673744</v>
      </c>
      <c r="K189" s="61">
        <f t="shared" ref="K189" si="55">K190+I189</f>
        <v>4369291152.9499998</v>
      </c>
    </row>
    <row r="190" spans="2:11" x14ac:dyDescent="0.2">
      <c r="B190" s="39">
        <v>1</v>
      </c>
      <c r="C190" s="46">
        <v>3</v>
      </c>
      <c r="D190" s="46">
        <v>2025</v>
      </c>
      <c r="E190" s="64">
        <v>11.515000000000001</v>
      </c>
      <c r="F190" s="47">
        <f t="shared" si="47"/>
        <v>10216613.287016934</v>
      </c>
      <c r="G190" s="63">
        <v>117644302</v>
      </c>
      <c r="H190" s="60">
        <f t="shared" ref="H190" si="56">K190/J190</f>
        <v>11.506821863176903</v>
      </c>
      <c r="I190" s="61">
        <f t="shared" ref="I190" si="57">G190*E190</f>
        <v>1354674137.53</v>
      </c>
      <c r="J190" s="61">
        <f t="shared" ref="J190" si="58">J191+G190</f>
        <v>237132802</v>
      </c>
      <c r="K190" s="61">
        <f t="shared" ref="K190" si="59">K191+I190</f>
        <v>2728644910.5299997</v>
      </c>
    </row>
    <row r="191" spans="2:11" x14ac:dyDescent="0.2">
      <c r="B191" s="39">
        <v>1</v>
      </c>
      <c r="C191" s="46">
        <v>4</v>
      </c>
      <c r="D191" s="46">
        <v>2025</v>
      </c>
      <c r="E191" s="64">
        <v>11.497999999999999</v>
      </c>
      <c r="F191" s="47">
        <f t="shared" si="47"/>
        <v>6391415.8984171161</v>
      </c>
      <c r="G191" s="63">
        <v>73488500</v>
      </c>
      <c r="H191" s="60">
        <f t="shared" ref="H191" si="60">K191/J191</f>
        <v>11.498769948572457</v>
      </c>
      <c r="I191" s="61">
        <f t="shared" ref="I191" si="61">G191*E191</f>
        <v>844970773</v>
      </c>
      <c r="J191" s="61">
        <f t="shared" ref="J191" si="62">J192+G191</f>
        <v>119488500</v>
      </c>
      <c r="K191" s="61">
        <f t="shared" ref="K191" si="63">K192+I191</f>
        <v>1373970773</v>
      </c>
    </row>
    <row r="192" spans="2:11" x14ac:dyDescent="0.2">
      <c r="B192" s="39">
        <v>1</v>
      </c>
      <c r="C192" s="46">
        <v>5</v>
      </c>
      <c r="D192" s="46">
        <v>2025</v>
      </c>
      <c r="E192" s="67">
        <v>11.5</v>
      </c>
      <c r="F192" s="47">
        <f t="shared" si="47"/>
        <v>4000000</v>
      </c>
      <c r="G192" s="65">
        <v>46000000</v>
      </c>
      <c r="H192" s="60">
        <f>E192</f>
        <v>11.5</v>
      </c>
      <c r="I192" s="61">
        <f t="shared" ref="I192" si="64">G192*E192</f>
        <v>529000000</v>
      </c>
      <c r="J192" s="61">
        <f t="shared" ref="J192" si="65">J193+G192</f>
        <v>46000000</v>
      </c>
      <c r="K192" s="61">
        <f t="shared" ref="K192" si="66">K193+I192</f>
        <v>529000000</v>
      </c>
    </row>
    <row r="193" spans="2:11" x14ac:dyDescent="0.2">
      <c r="B193" s="39">
        <v>1</v>
      </c>
      <c r="C193" s="46">
        <v>6</v>
      </c>
      <c r="D193" s="46">
        <v>2025</v>
      </c>
      <c r="E193" s="64"/>
      <c r="F193" s="47" t="e">
        <f t="shared" si="47"/>
        <v>#DIV/0!</v>
      </c>
      <c r="G193" s="63"/>
      <c r="H193" s="60" t="e">
        <f t="shared" si="48"/>
        <v>#DIV/0!</v>
      </c>
      <c r="I193" s="61">
        <f t="shared" si="49"/>
        <v>0</v>
      </c>
      <c r="J193" s="61">
        <f t="shared" si="50"/>
        <v>0</v>
      </c>
      <c r="K193" s="61">
        <f t="shared" si="51"/>
        <v>0</v>
      </c>
    </row>
    <row r="194" spans="2:11" x14ac:dyDescent="0.2">
      <c r="B194" s="39">
        <v>1</v>
      </c>
      <c r="C194" s="46">
        <v>7</v>
      </c>
      <c r="D194" s="46">
        <v>2025</v>
      </c>
      <c r="E194" s="64"/>
      <c r="F194" s="47" t="e">
        <f t="shared" si="47"/>
        <v>#DIV/0!</v>
      </c>
      <c r="G194" s="63"/>
      <c r="H194" s="60" t="e">
        <f t="shared" si="48"/>
        <v>#DIV/0!</v>
      </c>
      <c r="I194" s="61">
        <f t="shared" si="49"/>
        <v>0</v>
      </c>
      <c r="J194" s="61">
        <f t="shared" si="50"/>
        <v>0</v>
      </c>
      <c r="K194" s="61">
        <f t="shared" si="51"/>
        <v>0</v>
      </c>
    </row>
    <row r="195" spans="2:11" x14ac:dyDescent="0.2">
      <c r="B195" s="39">
        <v>1</v>
      </c>
      <c r="C195" s="46">
        <v>8</v>
      </c>
      <c r="D195" s="46">
        <v>2025</v>
      </c>
      <c r="E195" s="64"/>
      <c r="F195" s="47" t="e">
        <f t="shared" si="47"/>
        <v>#DIV/0!</v>
      </c>
      <c r="G195" s="63"/>
      <c r="H195" s="60" t="e">
        <f t="shared" si="48"/>
        <v>#DIV/0!</v>
      </c>
      <c r="I195" s="61">
        <f t="shared" si="49"/>
        <v>0</v>
      </c>
      <c r="J195" s="61">
        <f t="shared" si="50"/>
        <v>0</v>
      </c>
      <c r="K195" s="61">
        <f t="shared" si="51"/>
        <v>0</v>
      </c>
    </row>
    <row r="196" spans="2:11" x14ac:dyDescent="0.2">
      <c r="B196" s="39">
        <v>1</v>
      </c>
      <c r="C196" s="46">
        <v>9</v>
      </c>
      <c r="D196" s="46">
        <v>2025</v>
      </c>
      <c r="E196" s="64"/>
      <c r="F196" s="47" t="e">
        <f t="shared" si="47"/>
        <v>#DIV/0!</v>
      </c>
      <c r="G196" s="63"/>
      <c r="H196" s="60" t="e">
        <f t="shared" si="48"/>
        <v>#DIV/0!</v>
      </c>
      <c r="I196" s="61">
        <f t="shared" si="49"/>
        <v>0</v>
      </c>
      <c r="J196" s="61">
        <f t="shared" si="50"/>
        <v>0</v>
      </c>
      <c r="K196" s="61">
        <f t="shared" si="51"/>
        <v>0</v>
      </c>
    </row>
    <row r="197" spans="2:11" x14ac:dyDescent="0.2">
      <c r="B197" s="39">
        <v>1</v>
      </c>
      <c r="C197" s="46">
        <v>10</v>
      </c>
      <c r="D197" s="46">
        <v>2025</v>
      </c>
      <c r="E197" s="64"/>
      <c r="F197" s="47" t="e">
        <f t="shared" si="47"/>
        <v>#DIV/0!</v>
      </c>
      <c r="G197" s="63"/>
      <c r="H197" s="60" t="e">
        <f t="shared" si="48"/>
        <v>#DIV/0!</v>
      </c>
      <c r="I197" s="61">
        <f t="shared" si="49"/>
        <v>0</v>
      </c>
      <c r="J197" s="61">
        <f t="shared" si="50"/>
        <v>0</v>
      </c>
      <c r="K197" s="61">
        <f t="shared" si="51"/>
        <v>0</v>
      </c>
    </row>
    <row r="198" spans="2:11" x14ac:dyDescent="0.2">
      <c r="B198" s="39">
        <v>1</v>
      </c>
      <c r="C198" s="46">
        <v>11</v>
      </c>
      <c r="D198" s="46">
        <v>2025</v>
      </c>
      <c r="E198" s="64"/>
      <c r="F198" s="47" t="e">
        <f t="shared" si="47"/>
        <v>#DIV/0!</v>
      </c>
      <c r="G198" s="63"/>
      <c r="H198" s="60" t="e">
        <f t="shared" si="48"/>
        <v>#DIV/0!</v>
      </c>
      <c r="I198" s="61">
        <f t="shared" si="49"/>
        <v>0</v>
      </c>
      <c r="J198" s="61">
        <f t="shared" si="50"/>
        <v>0</v>
      </c>
      <c r="K198" s="61">
        <f t="shared" si="51"/>
        <v>0</v>
      </c>
    </row>
    <row r="199" spans="2:11" x14ac:dyDescent="0.2">
      <c r="B199" s="39">
        <v>1</v>
      </c>
      <c r="C199" s="46">
        <v>12</v>
      </c>
      <c r="D199" s="46">
        <v>2025</v>
      </c>
      <c r="E199" s="64"/>
      <c r="F199" s="47" t="e">
        <f t="shared" si="47"/>
        <v>#DIV/0!</v>
      </c>
      <c r="G199" s="63"/>
      <c r="H199" s="60">
        <f>E199</f>
        <v>0</v>
      </c>
      <c r="I199" s="61">
        <f t="shared" ref="I199" si="67">G199*E199</f>
        <v>0</v>
      </c>
      <c r="J199" s="61">
        <f t="shared" ref="J199" si="68">J200+G199</f>
        <v>0</v>
      </c>
      <c r="K199" s="61">
        <f t="shared" ref="K199" si="69">K200+I199</f>
        <v>0</v>
      </c>
    </row>
  </sheetData>
  <phoneticPr fontId="2" type="noConversion"/>
  <conditionalFormatting sqref="E5:E199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2025-2027</vt:lpstr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2025-05-14T05:10:30Z</dcterms:modified>
</cp:coreProperties>
</file>